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ffaires\225.05.100_chu besançon_olive noire\3_Pièces écrites\"/>
    </mc:Choice>
  </mc:AlternateContent>
  <xr:revisionPtr revIDLastSave="0" documentId="13_ncr:1_{47D807D4-BA97-4928-9981-A70CCBDC735A}" xr6:coauthVersionLast="47" xr6:coauthVersionMax="47" xr10:uidLastSave="{00000000-0000-0000-0000-000000000000}"/>
  <bookViews>
    <workbookView xWindow="7725" yWindow="2280" windowWidth="15735" windowHeight="10335" xr2:uid="{00000000-000D-0000-FFFF-FFFF00000000}"/>
  </bookViews>
  <sheets>
    <sheet name="Lot N°04 CVPB" sheetId="1" r:id="rId1"/>
  </sheets>
  <definedNames>
    <definedName name="_xlnm.Print_Titles" localSheetId="0">'Lot N°04 CVPB'!$1:$2</definedName>
    <definedName name="_xlnm.Print_Area" localSheetId="0">'Lot N°04 CVPB'!$A$1:$F$132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62" i="1"/>
  <c r="F63" i="1"/>
  <c r="F121" i="1"/>
  <c r="F78" i="1"/>
  <c r="F99" i="1"/>
  <c r="F108" i="1"/>
  <c r="F106" i="1"/>
  <c r="F110" i="1" s="1"/>
  <c r="F100" i="1"/>
  <c r="F96" i="1"/>
  <c r="F101" i="1"/>
  <c r="F94" i="1"/>
  <c r="F114" i="1"/>
  <c r="F113" i="1"/>
  <c r="F84" i="1"/>
  <c r="F83" i="1"/>
  <c r="F65" i="1"/>
  <c r="F61" i="1"/>
  <c r="F60" i="1"/>
  <c r="F59" i="1"/>
  <c r="F68" i="1"/>
  <c r="F76" i="1"/>
  <c r="F74" i="1"/>
  <c r="F73" i="1"/>
  <c r="F10" i="1"/>
  <c r="F12" i="1"/>
  <c r="F29" i="1"/>
  <c r="F49" i="1"/>
  <c r="F35" i="1"/>
  <c r="F123" i="1" l="1"/>
  <c r="F87" i="1"/>
  <c r="F103" i="1"/>
  <c r="F70" i="1"/>
  <c r="F80" i="1"/>
  <c r="F28" i="1"/>
  <c r="F27" i="1"/>
  <c r="F21" i="1"/>
  <c r="F20" i="1"/>
  <c r="F48" i="1"/>
  <c r="F51" i="1" s="1"/>
  <c r="F41" i="1"/>
  <c r="F45" i="1" s="1"/>
  <c r="F34" i="1"/>
  <c r="F38" i="1" s="1"/>
  <c r="F17" i="1"/>
  <c r="F6" i="1"/>
  <c r="B130" i="1"/>
  <c r="F125" i="1" l="1"/>
  <c r="F89" i="1"/>
  <c r="F31" i="1"/>
  <c r="F14" i="1"/>
  <c r="F53" i="1" l="1"/>
  <c r="F129" i="1" s="1"/>
  <c r="F130" i="1" s="1"/>
  <c r="F131" i="1" s="1"/>
</calcChain>
</file>

<file path=xl/sharedStrings.xml><?xml version="1.0" encoding="utf-8"?>
<sst xmlns="http://schemas.openxmlformats.org/spreadsheetml/2006/main" count="246" uniqueCount="108">
  <si>
    <t>Description des travaux</t>
  </si>
  <si>
    <t>U</t>
  </si>
  <si>
    <t>Quantité</t>
  </si>
  <si>
    <t>Prix en €</t>
  </si>
  <si>
    <t>Total en €</t>
  </si>
  <si>
    <t>TRAVAUX DE CHAUFFAGE / RAFRAÎCHISSEMENT</t>
  </si>
  <si>
    <t>CH3</t>
  </si>
  <si>
    <t>1.2</t>
  </si>
  <si>
    <t>Unités Intérieures</t>
  </si>
  <si>
    <t>CH4</t>
  </si>
  <si>
    <t>- Gainable Idrofan 42NX 443 M, cf CCTP</t>
  </si>
  <si>
    <t>ART</t>
  </si>
  <si>
    <t>001-A949</t>
  </si>
  <si>
    <t>yc plénum 3 départs au soufflage et reprise</t>
  </si>
  <si>
    <t>yc supportage sur silentbloc</t>
  </si>
  <si>
    <t>yc sondes températures intégrées</t>
  </si>
  <si>
    <t>- Raccordement électrique depuis attente électricien et raccordement sur GTB du bâtiment pour pilotage.</t>
  </si>
  <si>
    <t>Ens</t>
  </si>
  <si>
    <t>- Trappe 60x60 pour maintenance - Hors lot</t>
  </si>
  <si>
    <t>HL</t>
  </si>
  <si>
    <t>SousTotal Unités Intérieures</t>
  </si>
  <si>
    <t>STOT</t>
  </si>
  <si>
    <t>1.3</t>
  </si>
  <si>
    <t>Réseaux hydrauliques</t>
  </si>
  <si>
    <t>- Piquages sur collecteurs existants</t>
  </si>
  <si>
    <t>yc isolation, vidange et remise en eau</t>
  </si>
  <si>
    <t>- Tubes EG en acier avec 40 mm laine minérale + feuille aluminium, cf CCTP.</t>
  </si>
  <si>
    <t>ml</t>
  </si>
  <si>
    <t>- Tubes EC en acier avec 30 mm type Armaflex, cf CCTP.</t>
  </si>
  <si>
    <t>yc raccords, coudes, piquages et supports isophoniques</t>
  </si>
  <si>
    <t>- Réseau de condensats (DN 32 et 40), cf CCTP.</t>
  </si>
  <si>
    <t>yc raccords, coudes, piquages, supports et siphon</t>
  </si>
  <si>
    <t>- Vannes de vidange en point bas, cf CCTP.</t>
  </si>
  <si>
    <t>- Vannes de réglages motorisées des gainables, cf CCTP.</t>
  </si>
  <si>
    <t>SousTotal Réseaux hydrauliques</t>
  </si>
  <si>
    <t>1.4</t>
  </si>
  <si>
    <t>Gaines de ventilation des gainables</t>
  </si>
  <si>
    <t>- Gaine tôle circulaire isolé par 25 mm de laine + kraft alu</t>
  </si>
  <si>
    <t>- Gaine souple circulaire pré-isolé Ø 200</t>
  </si>
  <si>
    <t>yc supportage et raccordement</t>
  </si>
  <si>
    <t>SousTotal Gaines ventilation gainables</t>
  </si>
  <si>
    <t>1.5</t>
  </si>
  <si>
    <t>Diffuseurs des gainables</t>
  </si>
  <si>
    <t>- Diffuseurs type SLS 800-31 de VIM ou équivalent</t>
  </si>
  <si>
    <t>yc plénum SPS</t>
  </si>
  <si>
    <t>yc peinture bleu foncé / noir RAL 5013</t>
  </si>
  <si>
    <t>SousTotal Diffuseurs des gainables</t>
  </si>
  <si>
    <t>1.6</t>
  </si>
  <si>
    <t>Chauffage de la Kitchenette</t>
  </si>
  <si>
    <t>- Dépose et repose du panneau rayonnant au plafond</t>
  </si>
  <si>
    <t>- Mise à jour des réseaux hydrauliques et électriques</t>
  </si>
  <si>
    <t>SousTotal Chauffage de la Kitchenette</t>
  </si>
  <si>
    <t>Total Travaux Chauffage / Rafraîchissement</t>
  </si>
  <si>
    <t>TRAVAUX DE VENTILATION</t>
  </si>
  <si>
    <t>2.2</t>
  </si>
  <si>
    <t xml:space="preserve">Gaines de ventilation </t>
  </si>
  <si>
    <t>- Gaine tôle circulaire, cf CCTP</t>
  </si>
  <si>
    <t>Ø 400</t>
  </si>
  <si>
    <t>Ø 315</t>
  </si>
  <si>
    <t>Ø 250</t>
  </si>
  <si>
    <t>Ø 160</t>
  </si>
  <si>
    <t>Ø 125</t>
  </si>
  <si>
    <t>- Gaine tôle rectangulaire</t>
  </si>
  <si>
    <t>600x300ht</t>
  </si>
  <si>
    <t>yc supportage, raccordement, pièces de transformations</t>
  </si>
  <si>
    <t xml:space="preserve"> </t>
  </si>
  <si>
    <t>- Mesure des débits par bouches</t>
  </si>
  <si>
    <t>SousTotal Gaines ventilation</t>
  </si>
  <si>
    <t>2.3</t>
  </si>
  <si>
    <t>Equipements de ventilation</t>
  </si>
  <si>
    <t>001-A952</t>
  </si>
  <si>
    <t>- Registre motorisé type TVE 400 de Trox ou équivalent,
cf CCTP</t>
  </si>
  <si>
    <t>- Sonde de CO2 dans la gaine de reprise</t>
  </si>
  <si>
    <t>001-B818</t>
  </si>
  <si>
    <t>SousTotal Equipements de ventilation</t>
  </si>
  <si>
    <t>2.4</t>
  </si>
  <si>
    <t>Diffuseurs et bouches de soufflage et de reprise</t>
  </si>
  <si>
    <t>- Diffuseurs type DCDU-R 250 de VIM ou équivalent</t>
  </si>
  <si>
    <t>- Diffuseurs type DCDU-DR 125 de VIM ou équivalent</t>
  </si>
  <si>
    <t>Total Travaux de Ventilation</t>
  </si>
  <si>
    <t>TRAVAUX DE PLOMBERIE</t>
  </si>
  <si>
    <t>3.2</t>
  </si>
  <si>
    <t>Réseaux Eau Froide et Eau Chaude Sanitaire</t>
  </si>
  <si>
    <t>- Tubes EF en multicouches rectiligne ou PVC HTA avec 13mm d'isolant type Armaflex anti-condensation, cf CCTP.</t>
  </si>
  <si>
    <t>yc raccords, coudes, piquages et supports</t>
  </si>
  <si>
    <t>- Tubes ECS en multicouches rectiligne ou PVC HTA avec 30mm d'isolant type Armaflex, cf CCTP.</t>
  </si>
  <si>
    <t>- Raccordements depuis réseaux existants, cf CCTP.</t>
  </si>
  <si>
    <t>- Raccordements sur appareils sanitaires, cf CCTP.</t>
  </si>
  <si>
    <t>- Vannes d'isolement, cf CCTP.</t>
  </si>
  <si>
    <t>SousTotal Réseaux EF et ECS</t>
  </si>
  <si>
    <t>3.3</t>
  </si>
  <si>
    <t>Réseaux Eaux Usées</t>
  </si>
  <si>
    <t>- Tube EU en  PVC, cf CCTP.</t>
  </si>
  <si>
    <t>- Percement et rebouchage de la dalle basse et façade inférieur. Raccordement sur réseau existant.</t>
  </si>
  <si>
    <t>SousTotal Réseaux Eaux Usées</t>
  </si>
  <si>
    <t>3.4</t>
  </si>
  <si>
    <t>Appareils sanitaires</t>
  </si>
  <si>
    <t>- Evier inox à encastrer, de type Line+ (980x500) de Moderna ou équivalent. Avec 1 bac et 1 égouttoir.</t>
  </si>
  <si>
    <t>- Robinet évier de type Okyris Evier C3 de chez Porcher ou équivalent.</t>
  </si>
  <si>
    <t>yc bonde et siphon</t>
  </si>
  <si>
    <t>yc raccordement hydraulique et évacuation</t>
  </si>
  <si>
    <t>- Meubles, plan de travail et découpe du plan - Hors Lot</t>
  </si>
  <si>
    <t>- Réfrigérateur, Lave-vaiselle - à la charge MOA</t>
  </si>
  <si>
    <t xml:space="preserve">- Attentes EF et EU pour lave-vaisselle et fontaine à eau </t>
  </si>
  <si>
    <t>SousTotal Appareils sanitaires</t>
  </si>
  <si>
    <t>Total Travaux de Plomberie</t>
  </si>
  <si>
    <t>Montant HT du Lot N°04 Chauffage Rafraîchissement  Ventilation Plomberie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</si>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</sst>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4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FF"/>
      <name val="Arial"/>
      <family val="1"/>
    </font>
    <font>
      <b/>
      <sz val="13"/>
      <color rgb="FF000000"/>
      <name val="Arial"/>
      <family val="1"/>
    </font>
    <font>
      <b/>
      <sz val="10"/>
      <color rgb="FF000000"/>
      <name val="Arial"/>
      <family val="1"/>
    </font>
    <font>
      <sz val="8"/>
      <color rgb="FF000000"/>
      <name val="Arial"/>
      <family val="1"/>
    </font>
    <font>
      <b/>
      <sz val="12"/>
      <color rgb="FF000000"/>
      <name val="Arial"/>
      <family val="1"/>
    </font>
    <font>
      <b/>
      <u/>
      <sz val="12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b/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rgb="FF000000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rgb="FF000000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1" fillId="0" borderId="0" applyFill="0">
      <alignment horizontal="left" vertical="top" wrapText="1"/>
    </xf>
  </cellStyleXfs>
  <cellXfs count="64">
    <xf numFmtId="0" fontId="0" fillId="0" borderId="0" xfId="0"/>
    <xf numFmtId="0" fontId="0" fillId="0" borderId="1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5" fontId="13" fillId="3" borderId="0" xfId="0" applyNumberFormat="1" applyFont="1" applyFill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12" fillId="0" borderId="15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15" xfId="0" applyFont="1" applyBorder="1" applyAlignment="1">
      <alignment horizontal="right" vertical="center" wrapText="1"/>
    </xf>
    <xf numFmtId="164" fontId="0" fillId="0" borderId="6" xfId="0" applyNumberFormat="1" applyBorder="1" applyAlignment="1" applyProtection="1">
      <alignment horizontal="center" vertical="center" wrapText="1"/>
      <protection locked="0"/>
    </xf>
    <xf numFmtId="164" fontId="0" fillId="0" borderId="10" xfId="0" applyNumberFormat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8" fillId="0" borderId="8" xfId="26" applyBorder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6" fillId="0" borderId="25" xfId="14" applyBorder="1">
      <alignment horizontal="left" vertical="top" wrapText="1"/>
    </xf>
    <xf numFmtId="0" fontId="0" fillId="0" borderId="27" xfId="0" applyBorder="1" applyAlignment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wrapText="1"/>
      <protection locked="0"/>
    </xf>
    <xf numFmtId="164" fontId="0" fillId="0" borderId="24" xfId="0" applyNumberFormat="1" applyBorder="1" applyAlignment="1">
      <alignment horizontal="right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2" xfId="0" applyBorder="1" applyAlignment="1">
      <alignment horizontal="left" vertical="top" wrapText="1"/>
    </xf>
    <xf numFmtId="0" fontId="0" fillId="0" borderId="30" xfId="0" applyBorder="1" applyAlignment="1">
      <alignment horizontal="center" vertical="center" wrapText="1"/>
    </xf>
    <xf numFmtId="0" fontId="0" fillId="0" borderId="26" xfId="0" applyBorder="1" applyAlignment="1">
      <alignment horizontal="right" vertical="center" wrapText="1"/>
    </xf>
    <xf numFmtId="0" fontId="6" fillId="2" borderId="19" xfId="13" applyFill="1" applyBorder="1">
      <alignment horizontal="left" vertical="top" wrapText="1"/>
    </xf>
    <xf numFmtId="0" fontId="0" fillId="0" borderId="22" xfId="0" applyBorder="1" applyAlignment="1">
      <alignment horizontal="center" vertical="center" wrapText="1"/>
    </xf>
    <xf numFmtId="0" fontId="6" fillId="0" borderId="31" xfId="14" applyBorder="1">
      <alignment horizontal="left" vertical="top" wrapText="1"/>
    </xf>
    <xf numFmtId="0" fontId="3" fillId="2" borderId="19" xfId="10" applyBorder="1">
      <alignment horizontal="left" vertical="top" wrapText="1"/>
    </xf>
    <xf numFmtId="0" fontId="0" fillId="0" borderId="34" xfId="0" applyBorder="1" applyAlignment="1">
      <alignment horizontal="center" vertical="center" wrapText="1"/>
    </xf>
    <xf numFmtId="0" fontId="0" fillId="0" borderId="22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3" fillId="2" borderId="33" xfId="10" applyBorder="1" applyAlignment="1">
      <alignment horizontal="left" vertical="center" wrapText="1"/>
    </xf>
    <xf numFmtId="0" fontId="6" fillId="0" borderId="32" xfId="14" applyBorder="1" applyAlignment="1">
      <alignment horizontal="left" vertical="center" wrapText="1"/>
    </xf>
    <xf numFmtId="0" fontId="8" fillId="0" borderId="9" xfId="26" applyBorder="1" applyAlignment="1">
      <alignment horizontal="left" vertical="center" wrapText="1"/>
    </xf>
    <xf numFmtId="0" fontId="6" fillId="0" borderId="9" xfId="13" applyBorder="1" applyAlignment="1">
      <alignment horizontal="left" vertical="center" wrapText="1"/>
    </xf>
    <xf numFmtId="0" fontId="6" fillId="0" borderId="29" xfId="14" applyBorder="1" applyAlignment="1">
      <alignment horizontal="left" vertical="center" wrapText="1"/>
    </xf>
    <xf numFmtId="0" fontId="6" fillId="2" borderId="20" xfId="13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9" xfId="26" quotePrefix="1" applyBorder="1" applyAlignment="1">
      <alignment horizontal="left" vertical="center" wrapText="1"/>
    </xf>
    <xf numFmtId="164" fontId="12" fillId="0" borderId="18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8" xfId="13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colors>
    <mruColors>
      <color rgb="FFD0D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0</xdr:colOff>
      <xdr:row>0</xdr:row>
      <xdr:rowOff>742950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6353175" cy="742950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Agencement d'une grande salle des instances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N°04 : CHAUFFAGE</a:t>
          </a:r>
          <a:r>
            <a:rPr lang="fr-FR" sz="1200" b="0" i="0" baseline="0">
              <a:solidFill>
                <a:srgbClr val="000000"/>
              </a:solidFill>
              <a:latin typeface="Arial"/>
            </a:rPr>
            <a:t> RAFRAÎCHISSEMENT VENTILATION ET PLOMBERIE</a:t>
          </a:r>
          <a:endParaRPr lang="fr-FR" sz="1200" b="0" i="0">
            <a:solidFill>
              <a:srgbClr val="000000"/>
            </a:solidFill>
            <a:latin typeface="Arial"/>
          </a:endParaRP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1701D-46BF-4DBD-8A1C-0FF0BAC35E22}">
  <sheetPr>
    <pageSetUpPr fitToPage="1"/>
  </sheetPr>
  <dimension ref="A1:ZZ133"/>
  <sheetViews>
    <sheetView showGridLines="0" tabSelected="1" zoomScaleNormal="100" workbookViewId="0">
      <pane xSplit="2" ySplit="2" topLeftCell="C116" activePane="bottomRight" state="frozen"/>
      <selection pane="bottomRight" activeCell="D121" sqref="D121"/>
      <selection pane="bottomLeft" activeCell="A3" sqref="A3"/>
      <selection pane="topRight" activeCell="C1" sqref="C1"/>
    </sheetView>
  </sheetViews>
  <sheetFormatPr defaultColWidth="10.7109375" defaultRowHeight="15"/>
  <cols>
    <col min="1" max="1" width="9.7109375" customWidth="1"/>
    <col min="2" max="2" width="46.7109375" style="7" customWidth="1"/>
    <col min="3" max="3" width="4.7109375" style="14" customWidth="1"/>
    <col min="4" max="5" width="10.7109375" style="14" customWidth="1"/>
    <col min="6" max="6" width="12.7109375" style="23" customWidth="1"/>
    <col min="7" max="7" width="10.7109375" customWidth="1"/>
    <col min="701" max="703" width="10.7109375" customWidth="1"/>
  </cols>
  <sheetData>
    <row r="1" spans="1:702" ht="69" customHeight="1">
      <c r="A1" s="58"/>
      <c r="B1" s="59"/>
      <c r="C1" s="59"/>
      <c r="D1" s="59"/>
      <c r="E1" s="59"/>
      <c r="F1" s="60"/>
    </row>
    <row r="2" spans="1:702">
      <c r="A2" s="1"/>
      <c r="B2" s="44" t="s">
        <v>0</v>
      </c>
      <c r="C2" s="8" t="s">
        <v>1</v>
      </c>
      <c r="D2" s="8" t="s">
        <v>2</v>
      </c>
      <c r="E2" s="8" t="s">
        <v>3</v>
      </c>
      <c r="F2" s="15" t="s">
        <v>4</v>
      </c>
    </row>
    <row r="3" spans="1:702" ht="15.75" thickBot="1">
      <c r="A3" s="35"/>
      <c r="B3" s="45"/>
      <c r="C3" s="9"/>
      <c r="D3" s="9"/>
      <c r="E3" s="9"/>
      <c r="F3" s="19"/>
    </row>
    <row r="4" spans="1:702" ht="33.75" thickBot="1">
      <c r="A4" s="41">
        <v>1</v>
      </c>
      <c r="B4" s="46" t="s">
        <v>5</v>
      </c>
      <c r="C4" s="42"/>
      <c r="D4" s="26"/>
      <c r="E4" s="26"/>
      <c r="F4" s="43"/>
      <c r="ZY4" t="s">
        <v>6</v>
      </c>
      <c r="ZZ4" s="2"/>
    </row>
    <row r="5" spans="1:702" ht="15.75">
      <c r="A5" s="40" t="s">
        <v>7</v>
      </c>
      <c r="B5" s="47" t="s">
        <v>8</v>
      </c>
      <c r="C5" s="36"/>
      <c r="D5" s="31"/>
      <c r="E5" s="31"/>
      <c r="F5" s="37"/>
      <c r="ZY5" t="s">
        <v>9</v>
      </c>
      <c r="ZZ5" s="2"/>
    </row>
    <row r="6" spans="1:702">
      <c r="A6" s="24"/>
      <c r="B6" s="56" t="s">
        <v>10</v>
      </c>
      <c r="C6" s="11" t="s">
        <v>1</v>
      </c>
      <c r="D6" s="16">
        <v>3</v>
      </c>
      <c r="E6" s="16"/>
      <c r="F6" s="17">
        <f>ROUND(D6*E6,2)</f>
        <v>0</v>
      </c>
      <c r="ZY6" t="s">
        <v>11</v>
      </c>
      <c r="ZZ6" s="2" t="s">
        <v>12</v>
      </c>
    </row>
    <row r="7" spans="1:702">
      <c r="A7" s="24"/>
      <c r="B7" s="48" t="s">
        <v>13</v>
      </c>
      <c r="C7" s="11"/>
      <c r="D7" s="16"/>
      <c r="E7" s="16"/>
      <c r="F7" s="17"/>
      <c r="ZZ7" s="2"/>
    </row>
    <row r="8" spans="1:702">
      <c r="A8" s="24"/>
      <c r="B8" s="48" t="s">
        <v>14</v>
      </c>
      <c r="C8" s="11"/>
      <c r="D8" s="16"/>
      <c r="E8" s="16"/>
      <c r="F8" s="17"/>
      <c r="ZZ8" s="2"/>
    </row>
    <row r="9" spans="1:702">
      <c r="A9" s="24"/>
      <c r="B9" s="48" t="s">
        <v>15</v>
      </c>
      <c r="C9" s="11"/>
      <c r="D9" s="16"/>
      <c r="E9" s="16"/>
      <c r="F9" s="17"/>
      <c r="ZZ9" s="2"/>
    </row>
    <row r="10" spans="1:702" ht="24">
      <c r="A10" s="24"/>
      <c r="B10" s="56" t="s">
        <v>16</v>
      </c>
      <c r="C10" s="11" t="s">
        <v>17</v>
      </c>
      <c r="D10" s="16">
        <v>3</v>
      </c>
      <c r="E10" s="16"/>
      <c r="F10" s="17">
        <f>ROUND(D10*E10,2)</f>
        <v>0</v>
      </c>
      <c r="ZZ10" s="2"/>
    </row>
    <row r="11" spans="1:702">
      <c r="A11" s="24"/>
      <c r="B11" s="48"/>
      <c r="C11" s="11"/>
      <c r="D11" s="16"/>
      <c r="E11" s="16"/>
      <c r="F11" s="17"/>
      <c r="ZZ11" s="2"/>
    </row>
    <row r="12" spans="1:702">
      <c r="A12" s="24"/>
      <c r="B12" s="56" t="s">
        <v>18</v>
      </c>
      <c r="C12" s="11" t="s">
        <v>19</v>
      </c>
      <c r="D12" s="16">
        <v>3</v>
      </c>
      <c r="E12" s="16"/>
      <c r="F12" s="17">
        <f>ROUND(D12*E12,2)</f>
        <v>0</v>
      </c>
      <c r="ZZ12" s="2"/>
    </row>
    <row r="13" spans="1:702">
      <c r="A13" s="24"/>
      <c r="B13" s="48"/>
      <c r="C13" s="11"/>
      <c r="D13" s="16"/>
      <c r="E13" s="16"/>
      <c r="F13" s="17"/>
      <c r="ZZ13" s="2"/>
    </row>
    <row r="14" spans="1:702" ht="15.75">
      <c r="A14" s="61"/>
      <c r="B14" s="49" t="s">
        <v>20</v>
      </c>
      <c r="C14" s="10"/>
      <c r="D14" s="10"/>
      <c r="E14" s="27"/>
      <c r="F14" s="33">
        <f>SUBTOTAL(109,F6:F12)</f>
        <v>0</v>
      </c>
      <c r="G14" s="25"/>
      <c r="ZY14" t="s">
        <v>21</v>
      </c>
    </row>
    <row r="15" spans="1:702">
      <c r="A15" s="62"/>
      <c r="B15" s="63"/>
      <c r="C15" s="10"/>
      <c r="D15" s="10"/>
      <c r="E15" s="10"/>
      <c r="F15" s="17"/>
    </row>
    <row r="16" spans="1:702" ht="15.75">
      <c r="A16" s="30" t="s">
        <v>22</v>
      </c>
      <c r="B16" s="50" t="s">
        <v>23</v>
      </c>
      <c r="C16" s="34"/>
      <c r="D16" s="31"/>
      <c r="E16" s="31"/>
      <c r="F16" s="32"/>
      <c r="ZY16" t="s">
        <v>9</v>
      </c>
      <c r="ZZ16" s="2"/>
    </row>
    <row r="17" spans="1:702">
      <c r="A17" s="24"/>
      <c r="B17" s="56" t="s">
        <v>24</v>
      </c>
      <c r="C17" s="11" t="s">
        <v>17</v>
      </c>
      <c r="D17" s="16">
        <v>4</v>
      </c>
      <c r="E17" s="16"/>
      <c r="F17" s="17">
        <f>ROUND(D17*E17,2)</f>
        <v>0</v>
      </c>
      <c r="ZY17" t="s">
        <v>11</v>
      </c>
      <c r="ZZ17" s="2" t="s">
        <v>12</v>
      </c>
    </row>
    <row r="18" spans="1:702">
      <c r="A18" s="24"/>
      <c r="B18" s="48" t="s">
        <v>25</v>
      </c>
      <c r="C18" s="11"/>
      <c r="D18" s="16"/>
      <c r="E18" s="16"/>
      <c r="F18" s="17"/>
      <c r="ZZ18" s="2"/>
    </row>
    <row r="19" spans="1:702">
      <c r="A19" s="24"/>
      <c r="B19" s="48"/>
      <c r="C19" s="11"/>
      <c r="D19" s="16"/>
      <c r="E19" s="16"/>
      <c r="F19" s="17"/>
      <c r="ZZ19" s="2"/>
    </row>
    <row r="20" spans="1:702" ht="24">
      <c r="A20" s="24"/>
      <c r="B20" s="56" t="s">
        <v>26</v>
      </c>
      <c r="C20" s="11" t="s">
        <v>27</v>
      </c>
      <c r="D20" s="16">
        <v>45</v>
      </c>
      <c r="E20" s="16"/>
      <c r="F20" s="17">
        <f>ROUND(D20*E20,2)</f>
        <v>0</v>
      </c>
      <c r="ZY20" t="s">
        <v>11</v>
      </c>
      <c r="ZZ20" s="2" t="s">
        <v>12</v>
      </c>
    </row>
    <row r="21" spans="1:702">
      <c r="A21" s="24"/>
      <c r="B21" s="56" t="s">
        <v>28</v>
      </c>
      <c r="C21" s="11" t="s">
        <v>27</v>
      </c>
      <c r="D21" s="16">
        <v>45</v>
      </c>
      <c r="E21" s="16"/>
      <c r="F21" s="17">
        <f>ROUND(D21*E21,2)</f>
        <v>0</v>
      </c>
      <c r="ZY21" t="s">
        <v>11</v>
      </c>
      <c r="ZZ21" s="2" t="s">
        <v>12</v>
      </c>
    </row>
    <row r="22" spans="1:702">
      <c r="A22" s="24"/>
      <c r="B22" s="48" t="s">
        <v>29</v>
      </c>
      <c r="C22" s="11"/>
      <c r="D22" s="16"/>
      <c r="E22" s="16"/>
      <c r="F22" s="17"/>
      <c r="ZZ22" s="2"/>
    </row>
    <row r="23" spans="1:702">
      <c r="A23" s="24"/>
      <c r="B23" s="48"/>
      <c r="C23" s="11"/>
      <c r="D23" s="16"/>
      <c r="E23" s="16"/>
      <c r="F23" s="17"/>
      <c r="ZZ23" s="2"/>
    </row>
    <row r="24" spans="1:702">
      <c r="A24" s="24"/>
      <c r="B24" s="56" t="s">
        <v>30</v>
      </c>
      <c r="C24" s="11" t="s">
        <v>27</v>
      </c>
      <c r="D24" s="16">
        <v>23</v>
      </c>
      <c r="E24" s="16"/>
      <c r="F24" s="17">
        <f>ROUND(D24*E24,2)</f>
        <v>0</v>
      </c>
      <c r="ZY24" t="s">
        <v>11</v>
      </c>
      <c r="ZZ24" s="2" t="s">
        <v>12</v>
      </c>
    </row>
    <row r="25" spans="1:702">
      <c r="A25" s="24"/>
      <c r="B25" s="48" t="s">
        <v>31</v>
      </c>
      <c r="C25" s="11"/>
      <c r="D25" s="16"/>
      <c r="E25" s="16"/>
      <c r="F25" s="17"/>
      <c r="ZZ25" s="2"/>
    </row>
    <row r="26" spans="1:702">
      <c r="A26" s="24"/>
      <c r="B26" s="48"/>
      <c r="C26" s="11"/>
      <c r="D26" s="16"/>
      <c r="E26" s="16"/>
      <c r="F26" s="17"/>
      <c r="ZZ26" s="2"/>
    </row>
    <row r="27" spans="1:702">
      <c r="A27" s="24"/>
      <c r="B27" s="56" t="s">
        <v>32</v>
      </c>
      <c r="C27" s="11" t="s">
        <v>1</v>
      </c>
      <c r="D27" s="16">
        <v>4</v>
      </c>
      <c r="E27" s="16"/>
      <c r="F27" s="17">
        <f>ROUND(D27*E27,2)</f>
        <v>0</v>
      </c>
      <c r="ZY27" t="s">
        <v>11</v>
      </c>
      <c r="ZZ27" s="2" t="s">
        <v>12</v>
      </c>
    </row>
    <row r="28" spans="1:702" ht="24">
      <c r="A28" s="24"/>
      <c r="B28" s="56" t="s">
        <v>33</v>
      </c>
      <c r="C28" s="11" t="s">
        <v>1</v>
      </c>
      <c r="D28" s="16">
        <v>6</v>
      </c>
      <c r="E28" s="16"/>
      <c r="F28" s="17">
        <f>ROUND(D28*E28,2)</f>
        <v>0</v>
      </c>
      <c r="ZY28" t="s">
        <v>11</v>
      </c>
      <c r="ZZ28" s="2" t="s">
        <v>12</v>
      </c>
    </row>
    <row r="29" spans="1:702" ht="24">
      <c r="A29" s="24"/>
      <c r="B29" s="56" t="s">
        <v>16</v>
      </c>
      <c r="C29" s="11" t="s">
        <v>17</v>
      </c>
      <c r="D29" s="16">
        <v>3</v>
      </c>
      <c r="E29" s="16"/>
      <c r="F29" s="17">
        <f>ROUND(D29*E29,2)</f>
        <v>0</v>
      </c>
      <c r="ZZ29" s="2"/>
    </row>
    <row r="30" spans="1:702">
      <c r="A30" s="24"/>
      <c r="B30" s="48"/>
      <c r="C30" s="11"/>
      <c r="D30" s="16"/>
      <c r="E30" s="16"/>
      <c r="F30" s="17"/>
      <c r="ZZ30" s="2"/>
    </row>
    <row r="31" spans="1:702" ht="15.75">
      <c r="A31" s="61"/>
      <c r="B31" s="49" t="s">
        <v>34</v>
      </c>
      <c r="C31" s="10"/>
      <c r="D31" s="10"/>
      <c r="E31" s="27"/>
      <c r="F31" s="33">
        <f>SUBTOTAL(109,F17:F30)</f>
        <v>0</v>
      </c>
      <c r="G31" s="25"/>
      <c r="ZY31" t="s">
        <v>21</v>
      </c>
    </row>
    <row r="32" spans="1:702">
      <c r="A32" s="62"/>
      <c r="B32" s="63"/>
      <c r="C32" s="10"/>
      <c r="D32" s="10"/>
      <c r="E32" s="10"/>
      <c r="F32" s="17"/>
    </row>
    <row r="33" spans="1:702" ht="15.75">
      <c r="A33" s="30" t="s">
        <v>35</v>
      </c>
      <c r="B33" s="50" t="s">
        <v>36</v>
      </c>
      <c r="C33" s="34"/>
      <c r="D33" s="31"/>
      <c r="E33" s="31"/>
      <c r="F33" s="32"/>
      <c r="ZY33" t="s">
        <v>9</v>
      </c>
      <c r="ZZ33" s="2"/>
    </row>
    <row r="34" spans="1:702">
      <c r="A34" s="24"/>
      <c r="B34" s="56" t="s">
        <v>37</v>
      </c>
      <c r="C34" s="11" t="s">
        <v>27</v>
      </c>
      <c r="D34" s="16">
        <v>40</v>
      </c>
      <c r="E34" s="16"/>
      <c r="F34" s="17">
        <f>ROUND(D34*E34,2)</f>
        <v>0</v>
      </c>
      <c r="ZY34" t="s">
        <v>11</v>
      </c>
      <c r="ZZ34" s="2" t="s">
        <v>12</v>
      </c>
    </row>
    <row r="35" spans="1:702">
      <c r="A35" s="24"/>
      <c r="B35" s="56" t="s">
        <v>38</v>
      </c>
      <c r="C35" s="11" t="s">
        <v>27</v>
      </c>
      <c r="D35" s="16">
        <v>30</v>
      </c>
      <c r="E35" s="16"/>
      <c r="F35" s="17">
        <f>ROUND(D35*E35,2)</f>
        <v>0</v>
      </c>
      <c r="ZY35" t="s">
        <v>11</v>
      </c>
      <c r="ZZ35" s="2" t="s">
        <v>12</v>
      </c>
    </row>
    <row r="36" spans="1:702">
      <c r="A36" s="24"/>
      <c r="B36" s="48" t="s">
        <v>39</v>
      </c>
      <c r="C36" s="11"/>
      <c r="D36" s="16"/>
      <c r="E36" s="16"/>
      <c r="F36" s="17"/>
      <c r="ZZ36" s="2"/>
    </row>
    <row r="37" spans="1:702">
      <c r="A37" s="24"/>
      <c r="B37" s="48"/>
      <c r="C37" s="11"/>
      <c r="D37" s="16"/>
      <c r="E37" s="16"/>
      <c r="F37" s="17"/>
      <c r="ZZ37" s="2"/>
    </row>
    <row r="38" spans="1:702" ht="15.75">
      <c r="A38" s="61"/>
      <c r="B38" s="49" t="s">
        <v>40</v>
      </c>
      <c r="C38" s="10"/>
      <c r="D38" s="10"/>
      <c r="E38" s="27"/>
      <c r="F38" s="33">
        <f>SUBTOTAL(109,F34:F36)</f>
        <v>0</v>
      </c>
      <c r="G38" s="25"/>
      <c r="ZY38" t="s">
        <v>21</v>
      </c>
    </row>
    <row r="39" spans="1:702">
      <c r="A39" s="62"/>
      <c r="B39" s="63"/>
      <c r="C39" s="10"/>
      <c r="D39" s="10"/>
      <c r="E39" s="10"/>
      <c r="F39" s="17"/>
    </row>
    <row r="40" spans="1:702" ht="15.75">
      <c r="A40" s="30" t="s">
        <v>41</v>
      </c>
      <c r="B40" s="50" t="s">
        <v>42</v>
      </c>
      <c r="C40" s="34"/>
      <c r="D40" s="31"/>
      <c r="E40" s="31"/>
      <c r="F40" s="32"/>
      <c r="ZY40" t="s">
        <v>9</v>
      </c>
      <c r="ZZ40" s="2"/>
    </row>
    <row r="41" spans="1:702">
      <c r="A41" s="24"/>
      <c r="B41" s="56" t="s">
        <v>43</v>
      </c>
      <c r="C41" s="11" t="s">
        <v>1</v>
      </c>
      <c r="D41" s="16">
        <v>18</v>
      </c>
      <c r="E41" s="16"/>
      <c r="F41" s="17">
        <f>ROUND(D41*E41,2)</f>
        <v>0</v>
      </c>
      <c r="ZY41" t="s">
        <v>11</v>
      </c>
      <c r="ZZ41" s="2" t="s">
        <v>12</v>
      </c>
    </row>
    <row r="42" spans="1:702">
      <c r="A42" s="24"/>
      <c r="B42" s="48" t="s">
        <v>44</v>
      </c>
      <c r="C42" s="11"/>
      <c r="D42" s="16"/>
      <c r="E42" s="16"/>
      <c r="F42" s="17"/>
      <c r="ZZ42" s="2"/>
    </row>
    <row r="43" spans="1:702">
      <c r="A43" s="24"/>
      <c r="B43" s="48" t="s">
        <v>45</v>
      </c>
      <c r="C43" s="11"/>
      <c r="D43" s="16"/>
      <c r="E43" s="16"/>
      <c r="F43" s="17"/>
      <c r="ZZ43" s="2"/>
    </row>
    <row r="44" spans="1:702">
      <c r="A44" s="24"/>
      <c r="B44" s="48"/>
      <c r="C44" s="11"/>
      <c r="D44" s="16"/>
      <c r="E44" s="16"/>
      <c r="F44" s="17"/>
      <c r="ZZ44" s="2"/>
    </row>
    <row r="45" spans="1:702" ht="15.75">
      <c r="A45" s="61"/>
      <c r="B45" s="49" t="s">
        <v>46</v>
      </c>
      <c r="C45" s="10"/>
      <c r="D45" s="10"/>
      <c r="E45" s="27"/>
      <c r="F45" s="33">
        <f>SUBTOTAL(109,F41:F43)</f>
        <v>0</v>
      </c>
      <c r="G45" s="25"/>
      <c r="ZY45" t="s">
        <v>21</v>
      </c>
    </row>
    <row r="46" spans="1:702">
      <c r="A46" s="62"/>
      <c r="B46" s="63"/>
      <c r="C46" s="10"/>
      <c r="D46" s="10"/>
      <c r="E46" s="10"/>
      <c r="F46" s="17"/>
    </row>
    <row r="47" spans="1:702" ht="15.75">
      <c r="A47" s="30" t="s">
        <v>47</v>
      </c>
      <c r="B47" s="50" t="s">
        <v>48</v>
      </c>
      <c r="C47" s="34"/>
      <c r="D47" s="31"/>
      <c r="E47" s="31"/>
      <c r="F47" s="32"/>
      <c r="ZY47" t="s">
        <v>9</v>
      </c>
      <c r="ZZ47" s="2"/>
    </row>
    <row r="48" spans="1:702">
      <c r="A48" s="24"/>
      <c r="B48" s="56" t="s">
        <v>49</v>
      </c>
      <c r="C48" s="11" t="s">
        <v>17</v>
      </c>
      <c r="D48" s="16">
        <v>1</v>
      </c>
      <c r="E48" s="16"/>
      <c r="F48" s="17">
        <f>ROUND(D48*E48,2)</f>
        <v>0</v>
      </c>
      <c r="ZY48" t="s">
        <v>11</v>
      </c>
      <c r="ZZ48" s="2" t="s">
        <v>12</v>
      </c>
    </row>
    <row r="49" spans="1:702">
      <c r="A49" s="24"/>
      <c r="B49" s="56" t="s">
        <v>50</v>
      </c>
      <c r="C49" s="11" t="s">
        <v>17</v>
      </c>
      <c r="D49" s="16">
        <v>1</v>
      </c>
      <c r="E49" s="16"/>
      <c r="F49" s="17">
        <f>ROUND(D49*E49,2)</f>
        <v>0</v>
      </c>
      <c r="ZZ49" s="2"/>
    </row>
    <row r="50" spans="1:702">
      <c r="A50" s="24"/>
      <c r="B50" s="48"/>
      <c r="C50" s="11"/>
      <c r="D50" s="16"/>
      <c r="E50" s="16"/>
      <c r="F50" s="17"/>
      <c r="ZZ50" s="2"/>
    </row>
    <row r="51" spans="1:702" ht="15.75">
      <c r="A51" s="61"/>
      <c r="B51" s="49" t="s">
        <v>51</v>
      </c>
      <c r="C51" s="10"/>
      <c r="D51" s="10"/>
      <c r="E51" s="27"/>
      <c r="F51" s="33">
        <f>SUBTOTAL(109,F48:F49)</f>
        <v>0</v>
      </c>
      <c r="G51" s="25"/>
      <c r="ZY51" t="s">
        <v>21</v>
      </c>
    </row>
    <row r="52" spans="1:702" ht="15.75" thickBot="1">
      <c r="A52" s="62"/>
      <c r="B52" s="63"/>
      <c r="C52" s="10"/>
      <c r="D52" s="10"/>
      <c r="E52" s="10"/>
      <c r="F52" s="20"/>
    </row>
    <row r="53" spans="1:702" ht="32.25" thickBot="1">
      <c r="A53" s="38"/>
      <c r="B53" s="51" t="s">
        <v>52</v>
      </c>
      <c r="C53" s="26"/>
      <c r="D53" s="26"/>
      <c r="E53" s="39"/>
      <c r="F53" s="28">
        <f>F51+F45+F38+F31+F14</f>
        <v>0</v>
      </c>
      <c r="G53" s="25"/>
      <c r="ZY53" t="s">
        <v>21</v>
      </c>
    </row>
    <row r="54" spans="1:702">
      <c r="A54" s="25"/>
      <c r="B54" s="54"/>
      <c r="C54" s="55"/>
      <c r="D54" s="55"/>
      <c r="E54" s="55"/>
      <c r="F54" s="29"/>
    </row>
    <row r="55" spans="1:702" ht="15.75" thickBot="1">
      <c r="A55" s="25"/>
      <c r="B55" s="54"/>
      <c r="C55" s="55"/>
      <c r="D55" s="55"/>
      <c r="E55" s="55"/>
      <c r="F55" s="29"/>
      <c r="ZY55" t="s">
        <v>6</v>
      </c>
      <c r="ZZ55" s="2"/>
    </row>
    <row r="56" spans="1:702" ht="17.25" thickBot="1">
      <c r="A56" s="41">
        <v>2</v>
      </c>
      <c r="B56" s="46" t="s">
        <v>53</v>
      </c>
      <c r="C56" s="42"/>
      <c r="D56" s="26"/>
      <c r="E56" s="26"/>
      <c r="F56" s="43"/>
      <c r="ZY56" t="s">
        <v>9</v>
      </c>
      <c r="ZZ56" s="2"/>
    </row>
    <row r="57" spans="1:702" ht="15.75">
      <c r="A57" s="30" t="s">
        <v>54</v>
      </c>
      <c r="B57" s="50" t="s">
        <v>55</v>
      </c>
      <c r="C57" s="34"/>
      <c r="D57" s="31"/>
      <c r="E57" s="31"/>
      <c r="F57" s="32"/>
      <c r="ZY57" t="s">
        <v>9</v>
      </c>
      <c r="ZZ57" s="2"/>
    </row>
    <row r="58" spans="1:702">
      <c r="A58" s="24"/>
      <c r="B58" s="56" t="s">
        <v>56</v>
      </c>
      <c r="C58" s="11"/>
      <c r="D58" s="16"/>
      <c r="E58" s="16"/>
      <c r="F58" s="17"/>
      <c r="ZY58" t="s">
        <v>11</v>
      </c>
      <c r="ZZ58" s="2" t="s">
        <v>12</v>
      </c>
    </row>
    <row r="59" spans="1:702">
      <c r="A59" s="24"/>
      <c r="B59" s="48" t="s">
        <v>57</v>
      </c>
      <c r="C59" s="11" t="s">
        <v>27</v>
      </c>
      <c r="D59" s="16">
        <v>10</v>
      </c>
      <c r="E59" s="16"/>
      <c r="F59" s="17">
        <f>ROUND(D59*E59,2)</f>
        <v>0</v>
      </c>
      <c r="ZY59" t="s">
        <v>11</v>
      </c>
      <c r="ZZ59" s="2" t="s">
        <v>12</v>
      </c>
    </row>
    <row r="60" spans="1:702">
      <c r="A60" s="24"/>
      <c r="B60" s="48" t="s">
        <v>58</v>
      </c>
      <c r="C60" s="11" t="s">
        <v>27</v>
      </c>
      <c r="D60" s="16">
        <v>12</v>
      </c>
      <c r="E60" s="16"/>
      <c r="F60" s="17">
        <f>ROUND(D60*E60,2)</f>
        <v>0</v>
      </c>
      <c r="ZY60" t="s">
        <v>11</v>
      </c>
      <c r="ZZ60" s="2" t="s">
        <v>12</v>
      </c>
    </row>
    <row r="61" spans="1:702">
      <c r="A61" s="24"/>
      <c r="B61" s="48" t="s">
        <v>59</v>
      </c>
      <c r="C61" s="11" t="s">
        <v>27</v>
      </c>
      <c r="D61" s="16">
        <v>35</v>
      </c>
      <c r="E61" s="16"/>
      <c r="F61" s="17">
        <f>ROUND(D61*E61,2)</f>
        <v>0</v>
      </c>
      <c r="ZY61" t="s">
        <v>11</v>
      </c>
      <c r="ZZ61" s="2" t="s">
        <v>12</v>
      </c>
    </row>
    <row r="62" spans="1:702">
      <c r="A62" s="24"/>
      <c r="B62" s="48" t="s">
        <v>60</v>
      </c>
      <c r="C62" s="11" t="s">
        <v>27</v>
      </c>
      <c r="D62" s="16">
        <v>13</v>
      </c>
      <c r="E62" s="16"/>
      <c r="F62" s="17">
        <f>ROUND(D62*E62,2)</f>
        <v>0</v>
      </c>
      <c r="ZY62" t="s">
        <v>11</v>
      </c>
      <c r="ZZ62" s="2" t="s">
        <v>12</v>
      </c>
    </row>
    <row r="63" spans="1:702">
      <c r="A63" s="24"/>
      <c r="B63" s="48" t="s">
        <v>61</v>
      </c>
      <c r="C63" s="11" t="s">
        <v>27</v>
      </c>
      <c r="D63" s="16">
        <v>6</v>
      </c>
      <c r="E63" s="16"/>
      <c r="F63" s="17">
        <f>ROUND(D63*E63,2)</f>
        <v>0</v>
      </c>
      <c r="ZY63" t="s">
        <v>11</v>
      </c>
      <c r="ZZ63" s="2" t="s">
        <v>12</v>
      </c>
    </row>
    <row r="64" spans="1:702">
      <c r="A64" s="24"/>
      <c r="B64" s="56" t="s">
        <v>62</v>
      </c>
      <c r="C64" s="11"/>
      <c r="D64" s="16"/>
      <c r="E64" s="16"/>
      <c r="F64" s="17"/>
      <c r="ZY64" t="s">
        <v>11</v>
      </c>
      <c r="ZZ64" s="2" t="s">
        <v>12</v>
      </c>
    </row>
    <row r="65" spans="1:702">
      <c r="A65" s="24"/>
      <c r="B65" s="48" t="s">
        <v>63</v>
      </c>
      <c r="C65" s="11" t="s">
        <v>27</v>
      </c>
      <c r="D65" s="16">
        <v>4</v>
      </c>
      <c r="E65" s="16"/>
      <c r="F65" s="17">
        <f>ROUND(D65*E65,2)</f>
        <v>0</v>
      </c>
      <c r="ZY65" t="s">
        <v>11</v>
      </c>
      <c r="ZZ65" s="2" t="s">
        <v>12</v>
      </c>
    </row>
    <row r="66" spans="1:702">
      <c r="A66" s="24"/>
      <c r="B66" s="48" t="s">
        <v>64</v>
      </c>
      <c r="C66" s="11"/>
      <c r="D66" s="16"/>
      <c r="E66" s="16"/>
      <c r="F66" s="17"/>
      <c r="ZZ66" s="2"/>
    </row>
    <row r="67" spans="1:702">
      <c r="A67" s="24"/>
      <c r="B67" s="48" t="s">
        <v>65</v>
      </c>
      <c r="C67" s="11"/>
      <c r="D67" s="16"/>
      <c r="E67" s="16"/>
      <c r="F67" s="17"/>
      <c r="ZZ67" s="2"/>
    </row>
    <row r="68" spans="1:702">
      <c r="A68" s="24"/>
      <c r="B68" s="56" t="s">
        <v>66</v>
      </c>
      <c r="C68" s="11" t="s">
        <v>1</v>
      </c>
      <c r="D68" s="16">
        <v>16</v>
      </c>
      <c r="E68" s="16"/>
      <c r="F68" s="17">
        <f>ROUND(D68*E68,2)</f>
        <v>0</v>
      </c>
      <c r="ZY68" t="s">
        <v>11</v>
      </c>
      <c r="ZZ68" s="2" t="s">
        <v>12</v>
      </c>
    </row>
    <row r="69" spans="1:702">
      <c r="A69" s="24"/>
      <c r="B69" s="48"/>
      <c r="C69" s="11"/>
      <c r="D69" s="16"/>
      <c r="E69" s="16"/>
      <c r="F69" s="17"/>
      <c r="ZZ69" s="2"/>
    </row>
    <row r="70" spans="1:702" ht="15.75">
      <c r="A70" s="61"/>
      <c r="B70" s="49" t="s">
        <v>67</v>
      </c>
      <c r="C70" s="10"/>
      <c r="D70" s="10"/>
      <c r="E70" s="27"/>
      <c r="F70" s="33">
        <f>SUBTOTAL(109,F58:F68)</f>
        <v>0</v>
      </c>
      <c r="G70" s="25"/>
      <c r="ZY70" t="s">
        <v>21</v>
      </c>
    </row>
    <row r="71" spans="1:702">
      <c r="A71" s="62"/>
      <c r="B71" s="63"/>
      <c r="C71" s="10"/>
      <c r="D71" s="10"/>
      <c r="E71" s="10"/>
      <c r="F71" s="17"/>
    </row>
    <row r="72" spans="1:702" ht="15.75">
      <c r="A72" s="40" t="s">
        <v>68</v>
      </c>
      <c r="B72" s="47" t="s">
        <v>69</v>
      </c>
      <c r="C72" s="36"/>
      <c r="D72" s="31"/>
      <c r="E72" s="31"/>
      <c r="F72" s="37"/>
      <c r="ZY72" t="s">
        <v>11</v>
      </c>
      <c r="ZZ72" s="2" t="s">
        <v>70</v>
      </c>
    </row>
    <row r="73" spans="1:702" ht="24">
      <c r="A73" s="24"/>
      <c r="B73" s="56" t="s">
        <v>71</v>
      </c>
      <c r="C73" s="11" t="s">
        <v>1</v>
      </c>
      <c r="D73" s="16">
        <v>2</v>
      </c>
      <c r="E73" s="16"/>
      <c r="F73" s="17">
        <f>ROUND(D73*E73,2)</f>
        <v>0</v>
      </c>
    </row>
    <row r="74" spans="1:702" ht="24">
      <c r="A74" s="24"/>
      <c r="B74" s="56" t="s">
        <v>16</v>
      </c>
      <c r="C74" s="11" t="s">
        <v>17</v>
      </c>
      <c r="D74" s="16">
        <v>2</v>
      </c>
      <c r="E74" s="16"/>
      <c r="F74" s="17">
        <f>ROUND(D74*E74,2)</f>
        <v>0</v>
      </c>
      <c r="ZY74" t="s">
        <v>6</v>
      </c>
      <c r="ZZ74" s="2"/>
    </row>
    <row r="75" spans="1:702">
      <c r="A75" s="24"/>
      <c r="B75" s="48"/>
      <c r="C75" s="11"/>
      <c r="D75" s="16"/>
      <c r="E75" s="16"/>
      <c r="F75" s="17"/>
      <c r="ZY75" t="s">
        <v>9</v>
      </c>
      <c r="ZZ75" s="2"/>
    </row>
    <row r="76" spans="1:702">
      <c r="A76" s="24"/>
      <c r="B76" s="56" t="s">
        <v>72</v>
      </c>
      <c r="C76" s="11" t="s">
        <v>1</v>
      </c>
      <c r="D76" s="16">
        <v>1</v>
      </c>
      <c r="E76" s="16"/>
      <c r="F76" s="17">
        <f>ROUND(D76*E76,2)</f>
        <v>0</v>
      </c>
      <c r="ZY76" t="s">
        <v>11</v>
      </c>
      <c r="ZZ76" s="2" t="s">
        <v>73</v>
      </c>
    </row>
    <row r="77" spans="1:702">
      <c r="A77" s="24"/>
      <c r="B77" s="48"/>
      <c r="C77" s="11"/>
      <c r="D77" s="16"/>
      <c r="E77" s="16"/>
      <c r="F77" s="17"/>
    </row>
    <row r="78" spans="1:702">
      <c r="A78" s="24"/>
      <c r="B78" s="56" t="s">
        <v>18</v>
      </c>
      <c r="C78" s="11" t="s">
        <v>19</v>
      </c>
      <c r="D78" s="16">
        <v>3</v>
      </c>
      <c r="E78" s="16"/>
      <c r="F78" s="17">
        <f>ROUND(D78*E78,2)</f>
        <v>0</v>
      </c>
      <c r="ZZ78" s="2"/>
    </row>
    <row r="79" spans="1:702">
      <c r="A79" s="24"/>
      <c r="B79" s="48"/>
      <c r="C79" s="11"/>
      <c r="D79" s="16"/>
      <c r="E79" s="16"/>
      <c r="F79" s="17"/>
    </row>
    <row r="80" spans="1:702" ht="15.75">
      <c r="A80" s="61"/>
      <c r="B80" s="49" t="s">
        <v>74</v>
      </c>
      <c r="C80" s="10"/>
      <c r="D80" s="10"/>
      <c r="E80" s="27"/>
      <c r="F80" s="33">
        <f>SUBTOTAL(109,F73:F76)</f>
        <v>0</v>
      </c>
      <c r="ZY80" t="s">
        <v>21</v>
      </c>
    </row>
    <row r="81" spans="1:702">
      <c r="A81" s="62"/>
      <c r="B81" s="63"/>
      <c r="C81" s="10"/>
      <c r="D81" s="10"/>
      <c r="E81" s="10"/>
      <c r="F81" s="17"/>
    </row>
    <row r="82" spans="1:702" ht="31.5">
      <c r="A82" s="30" t="s">
        <v>75</v>
      </c>
      <c r="B82" s="50" t="s">
        <v>76</v>
      </c>
      <c r="C82" s="34"/>
      <c r="D82" s="31"/>
      <c r="E82" s="31"/>
      <c r="F82" s="32"/>
      <c r="ZY82" t="s">
        <v>9</v>
      </c>
      <c r="ZZ82" s="2"/>
    </row>
    <row r="83" spans="1:702">
      <c r="A83" s="24"/>
      <c r="B83" s="56" t="s">
        <v>77</v>
      </c>
      <c r="C83" s="11" t="s">
        <v>1</v>
      </c>
      <c r="D83" s="16">
        <v>12</v>
      </c>
      <c r="E83" s="16"/>
      <c r="F83" s="17">
        <f>ROUND(D83*E83,2)</f>
        <v>0</v>
      </c>
      <c r="ZY83" t="s">
        <v>11</v>
      </c>
      <c r="ZZ83" s="2" t="s">
        <v>12</v>
      </c>
    </row>
    <row r="84" spans="1:702">
      <c r="A84" s="24"/>
      <c r="B84" s="56" t="s">
        <v>78</v>
      </c>
      <c r="C84" s="11" t="s">
        <v>1</v>
      </c>
      <c r="D84" s="16">
        <v>4</v>
      </c>
      <c r="E84" s="16"/>
      <c r="F84" s="17">
        <f>ROUND(D84*E84,2)</f>
        <v>0</v>
      </c>
      <c r="ZY84" t="s">
        <v>11</v>
      </c>
      <c r="ZZ84" s="2" t="s">
        <v>12</v>
      </c>
    </row>
    <row r="85" spans="1:702">
      <c r="A85" s="24"/>
      <c r="B85" s="48" t="s">
        <v>45</v>
      </c>
      <c r="C85" s="11"/>
      <c r="D85" s="16"/>
      <c r="E85" s="16"/>
      <c r="F85" s="17"/>
      <c r="ZZ85" s="2"/>
    </row>
    <row r="86" spans="1:702">
      <c r="A86" s="24"/>
      <c r="B86" s="48"/>
      <c r="C86" s="11"/>
      <c r="D86" s="16"/>
      <c r="E86" s="16"/>
      <c r="F86" s="17"/>
      <c r="ZZ86" s="2"/>
    </row>
    <row r="87" spans="1:702" ht="15.75">
      <c r="A87" s="61"/>
      <c r="B87" s="49" t="s">
        <v>46</v>
      </c>
      <c r="C87" s="10"/>
      <c r="D87" s="10"/>
      <c r="E87" s="27"/>
      <c r="F87" s="33">
        <f>SUBTOTAL(109,F83:F85)</f>
        <v>0</v>
      </c>
      <c r="G87" s="25"/>
      <c r="ZY87" t="s">
        <v>21</v>
      </c>
    </row>
    <row r="88" spans="1:702" ht="15.75" thickBot="1">
      <c r="A88" s="62"/>
      <c r="B88" s="63"/>
      <c r="C88" s="10"/>
      <c r="D88" s="10"/>
      <c r="E88" s="10"/>
      <c r="F88" s="20"/>
    </row>
    <row r="89" spans="1:702" ht="16.5" thickBot="1">
      <c r="A89" s="38"/>
      <c r="B89" s="51" t="s">
        <v>79</v>
      </c>
      <c r="C89" s="26"/>
      <c r="D89" s="26"/>
      <c r="E89" s="39"/>
      <c r="F89" s="28">
        <f>F80+F87+F70</f>
        <v>0</v>
      </c>
    </row>
    <row r="90" spans="1:702">
      <c r="A90" s="25"/>
      <c r="B90" s="54"/>
      <c r="C90" s="55"/>
      <c r="D90" s="55"/>
      <c r="E90" s="55"/>
      <c r="F90" s="29"/>
    </row>
    <row r="91" spans="1:702" ht="15.75" thickBot="1">
      <c r="A91" s="25"/>
      <c r="B91" s="54"/>
      <c r="C91" s="55"/>
      <c r="D91" s="55"/>
      <c r="E91" s="55"/>
      <c r="F91" s="29"/>
      <c r="ZY91" t="s">
        <v>6</v>
      </c>
      <c r="ZZ91" s="2"/>
    </row>
    <row r="92" spans="1:702" ht="17.25" thickBot="1">
      <c r="A92" s="41">
        <v>3</v>
      </c>
      <c r="B92" s="46" t="s">
        <v>80</v>
      </c>
      <c r="C92" s="42"/>
      <c r="D92" s="26"/>
      <c r="E92" s="26"/>
      <c r="F92" s="43"/>
      <c r="ZY92" t="s">
        <v>9</v>
      </c>
      <c r="ZZ92" s="2"/>
    </row>
    <row r="93" spans="1:702" ht="31.5">
      <c r="A93" s="30" t="s">
        <v>81</v>
      </c>
      <c r="B93" s="50" t="s">
        <v>82</v>
      </c>
      <c r="C93" s="34"/>
      <c r="D93" s="31"/>
      <c r="E93" s="31"/>
      <c r="F93" s="32"/>
      <c r="ZY93" t="s">
        <v>9</v>
      </c>
      <c r="ZZ93" s="2"/>
    </row>
    <row r="94" spans="1:702" ht="24" customHeight="1">
      <c r="A94" s="24"/>
      <c r="B94" s="56" t="s">
        <v>83</v>
      </c>
      <c r="C94" s="11" t="s">
        <v>27</v>
      </c>
      <c r="D94" s="16">
        <v>6</v>
      </c>
      <c r="E94" s="16"/>
      <c r="F94" s="17">
        <f>ROUND(D94*E94,2)</f>
        <v>0</v>
      </c>
      <c r="ZY94" t="s">
        <v>11</v>
      </c>
      <c r="ZZ94" s="2" t="s">
        <v>12</v>
      </c>
    </row>
    <row r="95" spans="1:702" ht="19.5" customHeight="1">
      <c r="A95" s="24"/>
      <c r="B95" s="48" t="s">
        <v>84</v>
      </c>
      <c r="C95" s="11"/>
      <c r="D95" s="16"/>
      <c r="E95" s="16"/>
      <c r="F95" s="17"/>
      <c r="ZZ95" s="2"/>
    </row>
    <row r="96" spans="1:702" ht="24">
      <c r="A96" s="24"/>
      <c r="B96" s="56" t="s">
        <v>85</v>
      </c>
      <c r="C96" s="11" t="s">
        <v>27</v>
      </c>
      <c r="D96" s="16">
        <v>6</v>
      </c>
      <c r="E96" s="16"/>
      <c r="F96" s="17">
        <f>ROUND(D96*E96,2)</f>
        <v>0</v>
      </c>
      <c r="ZY96" t="s">
        <v>11</v>
      </c>
      <c r="ZZ96" s="2" t="s">
        <v>12</v>
      </c>
    </row>
    <row r="97" spans="1:702" ht="19.5" customHeight="1">
      <c r="A97" s="24"/>
      <c r="B97" s="48" t="s">
        <v>84</v>
      </c>
      <c r="C97" s="11"/>
      <c r="D97" s="16"/>
      <c r="E97" s="16"/>
      <c r="F97" s="17"/>
      <c r="ZZ97" s="2"/>
    </row>
    <row r="98" spans="1:702">
      <c r="A98" s="24"/>
      <c r="B98" s="48"/>
      <c r="C98" s="11"/>
      <c r="D98" s="16"/>
      <c r="E98" s="16"/>
      <c r="F98" s="17"/>
      <c r="ZZ98" s="2"/>
    </row>
    <row r="99" spans="1:702">
      <c r="A99" s="24"/>
      <c r="B99" s="56" t="s">
        <v>86</v>
      </c>
      <c r="C99" s="11" t="s">
        <v>17</v>
      </c>
      <c r="D99" s="16">
        <v>2</v>
      </c>
      <c r="E99" s="16"/>
      <c r="F99" s="17">
        <f>ROUND(D99*E99,2)</f>
        <v>0</v>
      </c>
      <c r="ZY99" t="s">
        <v>11</v>
      </c>
      <c r="ZZ99" s="2" t="s">
        <v>12</v>
      </c>
    </row>
    <row r="100" spans="1:702">
      <c r="A100" s="24"/>
      <c r="B100" s="56" t="s">
        <v>87</v>
      </c>
      <c r="C100" s="11" t="s">
        <v>17</v>
      </c>
      <c r="D100" s="16">
        <v>2</v>
      </c>
      <c r="E100" s="16"/>
      <c r="F100" s="17">
        <f>ROUND(D100*E100,2)</f>
        <v>0</v>
      </c>
      <c r="ZY100" t="s">
        <v>11</v>
      </c>
      <c r="ZZ100" s="2" t="s">
        <v>12</v>
      </c>
    </row>
    <row r="101" spans="1:702">
      <c r="A101" s="24"/>
      <c r="B101" s="56" t="s">
        <v>88</v>
      </c>
      <c r="C101" s="11" t="s">
        <v>1</v>
      </c>
      <c r="D101" s="16">
        <v>2</v>
      </c>
      <c r="E101" s="16"/>
      <c r="F101" s="17">
        <f>ROUND(D101*E101,2)</f>
        <v>0</v>
      </c>
      <c r="ZY101" t="s">
        <v>11</v>
      </c>
      <c r="ZZ101" s="2" t="s">
        <v>12</v>
      </c>
    </row>
    <row r="102" spans="1:702">
      <c r="A102" s="24"/>
      <c r="B102" s="48"/>
      <c r="C102" s="11"/>
      <c r="D102" s="16"/>
      <c r="E102" s="16"/>
      <c r="F102" s="17"/>
      <c r="ZZ102" s="2"/>
    </row>
    <row r="103" spans="1:702" ht="15.75">
      <c r="A103" s="61"/>
      <c r="B103" s="49" t="s">
        <v>89</v>
      </c>
      <c r="C103" s="10"/>
      <c r="D103" s="10"/>
      <c r="E103" s="27"/>
      <c r="F103" s="33">
        <f>SUBTOTAL(109,F94:F101)</f>
        <v>0</v>
      </c>
      <c r="G103" s="25"/>
      <c r="ZY103" t="s">
        <v>21</v>
      </c>
    </row>
    <row r="104" spans="1:702">
      <c r="A104" s="62"/>
      <c r="B104" s="63"/>
      <c r="C104" s="10"/>
      <c r="D104" s="10"/>
      <c r="E104" s="10"/>
      <c r="F104" s="17"/>
    </row>
    <row r="105" spans="1:702" ht="15.75">
      <c r="A105" s="40" t="s">
        <v>90</v>
      </c>
      <c r="B105" s="47" t="s">
        <v>91</v>
      </c>
      <c r="C105" s="36"/>
      <c r="D105" s="31"/>
      <c r="E105" s="31"/>
      <c r="F105" s="37"/>
      <c r="ZY105" t="s">
        <v>11</v>
      </c>
      <c r="ZZ105" s="2" t="s">
        <v>70</v>
      </c>
    </row>
    <row r="106" spans="1:702" ht="19.5" customHeight="1">
      <c r="A106" s="24"/>
      <c r="B106" s="56" t="s">
        <v>92</v>
      </c>
      <c r="C106" s="11" t="s">
        <v>27</v>
      </c>
      <c r="D106" s="16">
        <v>2</v>
      </c>
      <c r="E106" s="16"/>
      <c r="F106" s="17">
        <f>ROUND(D106*E106,2)</f>
        <v>0</v>
      </c>
      <c r="ZY106" t="s">
        <v>11</v>
      </c>
      <c r="ZZ106" s="2" t="s">
        <v>12</v>
      </c>
    </row>
    <row r="107" spans="1:702" ht="17.25" customHeight="1">
      <c r="A107" s="24"/>
      <c r="B107" s="48" t="s">
        <v>84</v>
      </c>
      <c r="C107" s="11"/>
      <c r="D107" s="16"/>
      <c r="E107" s="16"/>
      <c r="F107" s="17"/>
      <c r="ZZ107" s="2"/>
    </row>
    <row r="108" spans="1:702" ht="27" customHeight="1">
      <c r="A108" s="24"/>
      <c r="B108" s="56" t="s">
        <v>93</v>
      </c>
      <c r="C108" s="11" t="s">
        <v>17</v>
      </c>
      <c r="D108" s="16">
        <v>2</v>
      </c>
      <c r="E108" s="16"/>
      <c r="F108" s="17">
        <f>ROUND(D108*E108,2)</f>
        <v>0</v>
      </c>
      <c r="ZY108" t="s">
        <v>6</v>
      </c>
      <c r="ZZ108" s="2"/>
    </row>
    <row r="109" spans="1:702">
      <c r="A109" s="24"/>
      <c r="B109" s="48"/>
      <c r="C109" s="11"/>
      <c r="D109" s="16"/>
      <c r="E109" s="16"/>
      <c r="F109" s="17"/>
    </row>
    <row r="110" spans="1:702" ht="15.75">
      <c r="A110" s="61"/>
      <c r="B110" s="49" t="s">
        <v>94</v>
      </c>
      <c r="C110" s="10"/>
      <c r="D110" s="10"/>
      <c r="E110" s="27"/>
      <c r="F110" s="33">
        <f>SUBTOTAL(109,F106:F108)</f>
        <v>0</v>
      </c>
      <c r="ZY110" t="s">
        <v>21</v>
      </c>
    </row>
    <row r="111" spans="1:702">
      <c r="A111" s="62"/>
      <c r="B111" s="63"/>
      <c r="C111" s="10"/>
      <c r="D111" s="10"/>
      <c r="E111" s="10"/>
      <c r="F111" s="17"/>
    </row>
    <row r="112" spans="1:702" ht="15.75">
      <c r="A112" s="30" t="s">
        <v>95</v>
      </c>
      <c r="B112" s="50" t="s">
        <v>96</v>
      </c>
      <c r="C112" s="34"/>
      <c r="D112" s="31"/>
      <c r="E112" s="31"/>
      <c r="F112" s="32"/>
      <c r="ZY112" t="s">
        <v>9</v>
      </c>
      <c r="ZZ112" s="2"/>
    </row>
    <row r="113" spans="1:702" ht="24">
      <c r="A113" s="24"/>
      <c r="B113" s="56" t="s">
        <v>97</v>
      </c>
      <c r="C113" s="11" t="s">
        <v>1</v>
      </c>
      <c r="D113" s="16">
        <v>1</v>
      </c>
      <c r="E113" s="16"/>
      <c r="F113" s="17">
        <f>ROUND(D113*E113,2)</f>
        <v>0</v>
      </c>
      <c r="ZY113" t="s">
        <v>11</v>
      </c>
      <c r="ZZ113" s="2" t="s">
        <v>12</v>
      </c>
    </row>
    <row r="114" spans="1:702" ht="24">
      <c r="A114" s="24"/>
      <c r="B114" s="56" t="s">
        <v>98</v>
      </c>
      <c r="C114" s="11" t="s">
        <v>1</v>
      </c>
      <c r="D114" s="16">
        <v>1</v>
      </c>
      <c r="E114" s="16"/>
      <c r="F114" s="17">
        <f>ROUND(D114*E114,2)</f>
        <v>0</v>
      </c>
      <c r="ZY114" t="s">
        <v>11</v>
      </c>
      <c r="ZZ114" s="2" t="s">
        <v>12</v>
      </c>
    </row>
    <row r="115" spans="1:702">
      <c r="A115" s="24"/>
      <c r="B115" s="48" t="s">
        <v>99</v>
      </c>
      <c r="C115" s="11"/>
      <c r="D115" s="16"/>
      <c r="E115" s="16"/>
      <c r="F115" s="17"/>
      <c r="ZZ115" s="2"/>
    </row>
    <row r="116" spans="1:702">
      <c r="A116" s="24"/>
      <c r="B116" s="48" t="s">
        <v>100</v>
      </c>
      <c r="C116" s="11"/>
      <c r="D116" s="16"/>
      <c r="E116" s="16"/>
      <c r="F116" s="17"/>
      <c r="ZZ116" s="2"/>
    </row>
    <row r="117" spans="1:702">
      <c r="A117" s="24"/>
      <c r="B117" s="48"/>
      <c r="C117" s="11"/>
      <c r="D117" s="16"/>
      <c r="E117" s="16"/>
      <c r="F117" s="17"/>
      <c r="ZZ117" s="2"/>
    </row>
    <row r="118" spans="1:702">
      <c r="A118" s="24"/>
      <c r="B118" s="56" t="s">
        <v>101</v>
      </c>
      <c r="C118" s="11" t="s">
        <v>19</v>
      </c>
      <c r="D118" s="16"/>
      <c r="E118" s="16"/>
      <c r="F118" s="17"/>
      <c r="ZY118" t="s">
        <v>11</v>
      </c>
      <c r="ZZ118" s="2" t="s">
        <v>12</v>
      </c>
    </row>
    <row r="119" spans="1:702">
      <c r="A119" s="24"/>
      <c r="B119" s="56" t="s">
        <v>102</v>
      </c>
      <c r="C119" s="11" t="s">
        <v>19</v>
      </c>
      <c r="D119" s="16"/>
      <c r="E119" s="16"/>
      <c r="F119" s="17"/>
      <c r="ZY119" t="s">
        <v>11</v>
      </c>
      <c r="ZZ119" s="2" t="s">
        <v>12</v>
      </c>
    </row>
    <row r="120" spans="1:702">
      <c r="A120" s="24"/>
      <c r="B120" s="48"/>
      <c r="C120" s="11"/>
      <c r="D120" s="16"/>
      <c r="E120" s="16"/>
      <c r="F120" s="17"/>
      <c r="ZZ120" s="2"/>
    </row>
    <row r="121" spans="1:702">
      <c r="A121" s="24"/>
      <c r="B121" s="56" t="s">
        <v>103</v>
      </c>
      <c r="C121" s="11" t="s">
        <v>17</v>
      </c>
      <c r="D121" s="16">
        <v>2</v>
      </c>
      <c r="E121" s="16"/>
      <c r="F121" s="17">
        <f>ROUND(D121*E121,2)</f>
        <v>0</v>
      </c>
      <c r="ZY121" t="s">
        <v>11</v>
      </c>
      <c r="ZZ121" s="2" t="s">
        <v>12</v>
      </c>
    </row>
    <row r="122" spans="1:702">
      <c r="A122" s="24"/>
      <c r="B122" s="48"/>
      <c r="C122" s="11"/>
      <c r="D122" s="16"/>
      <c r="E122" s="16"/>
      <c r="F122" s="17"/>
      <c r="ZZ122" s="2"/>
    </row>
    <row r="123" spans="1:702" ht="15.75">
      <c r="A123" s="61"/>
      <c r="B123" s="49" t="s">
        <v>104</v>
      </c>
      <c r="C123" s="10"/>
      <c r="D123" s="10"/>
      <c r="E123" s="27"/>
      <c r="F123" s="33">
        <f>SUBTOTAL(109,F113:F115)</f>
        <v>0</v>
      </c>
      <c r="G123" s="25"/>
      <c r="ZY123" t="s">
        <v>21</v>
      </c>
    </row>
    <row r="124" spans="1:702" ht="15.75" thickBot="1">
      <c r="A124" s="62"/>
      <c r="B124" s="63"/>
      <c r="C124" s="10"/>
      <c r="D124" s="10"/>
      <c r="E124" s="10"/>
      <c r="F124" s="20"/>
    </row>
    <row r="125" spans="1:702" ht="16.5" thickBot="1">
      <c r="A125" s="38"/>
      <c r="B125" s="51" t="s">
        <v>105</v>
      </c>
      <c r="C125" s="26"/>
      <c r="D125" s="26"/>
      <c r="E125" s="39"/>
      <c r="F125" s="28">
        <f>F110+F123+F103</f>
        <v>0</v>
      </c>
    </row>
    <row r="126" spans="1:702">
      <c r="A126" s="62"/>
      <c r="B126" s="63"/>
      <c r="C126" s="10"/>
      <c r="D126" s="10"/>
      <c r="E126" s="10"/>
      <c r="F126" s="19"/>
    </row>
    <row r="127" spans="1:702">
      <c r="A127" s="3"/>
      <c r="B127" s="52"/>
      <c r="C127" s="12"/>
      <c r="D127" s="12"/>
      <c r="E127" s="12"/>
      <c r="F127" s="21"/>
    </row>
    <row r="128" spans="1:702" ht="15.75" thickBot="1">
      <c r="A128" s="4"/>
      <c r="B128" s="6"/>
      <c r="C128" s="13"/>
      <c r="D128" s="13"/>
      <c r="E128" s="13"/>
      <c r="F128" s="22"/>
    </row>
    <row r="129" spans="1:6" ht="30.75" thickBot="1">
      <c r="B129" s="53" t="s">
        <v>106</v>
      </c>
      <c r="F129" s="57">
        <f>F125+F89+F53</f>
        <v>0</v>
      </c>
    </row>
    <row r="130" spans="1:6" ht="15.75" thickBot="1">
      <c r="A130" s="5">
        <v>20</v>
      </c>
      <c r="B130" s="53" t="str">
        <f>CONCATENATE("Montant TVA (",A130,"%)")</f>
        <v>Montant TVA (20%)</v>
      </c>
      <c r="F130" s="57">
        <f>(F129*A130)/100</f>
        <v>0</v>
      </c>
    </row>
    <row r="131" spans="1:6" ht="15.75" thickBot="1">
      <c r="B131" s="53" t="s">
        <v>107</v>
      </c>
      <c r="F131" s="57">
        <f>F129+F130</f>
        <v>0</v>
      </c>
    </row>
    <row r="132" spans="1:6">
      <c r="F132" s="18"/>
    </row>
    <row r="133" spans="1:6">
      <c r="F133" s="18"/>
    </row>
  </sheetData>
  <mergeCells count="1">
    <mergeCell ref="A1:F1"/>
  </mergeCells>
  <printOptions horizontalCentered="1"/>
  <pageMargins left="7.874015748031496E-2" right="0.19685039370078741" top="7.874015748031496E-2" bottom="0.6692913385826772" header="0.74803149606299213" footer="0.15748031496062992"/>
  <pageSetup paperSize="9" fitToHeight="0" orientation="portrait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BCECF9A2FEB41BFE8E5A5B9B8A988" ma:contentTypeVersion="16" ma:contentTypeDescription="Crée un document." ma:contentTypeScope="" ma:versionID="9c2ae09230418421211696a6f28ce409">
  <xsd:schema xmlns:xsd="http://www.w3.org/2001/XMLSchema" xmlns:xs="http://www.w3.org/2001/XMLSchema" xmlns:p="http://schemas.microsoft.com/office/2006/metadata/properties" xmlns:ns2="e4da42d8-1438-4b2f-86ce-d47a37f68320" xmlns:ns3="70835412-6410-4eb9-813e-604cddbaaba5" targetNamespace="http://schemas.microsoft.com/office/2006/metadata/properties" ma:root="true" ma:fieldsID="78c26d7910db0bc1cc0cc4786ff7a887" ns2:_="" ns3:_="">
    <xsd:import namespace="e4da42d8-1438-4b2f-86ce-d47a37f68320"/>
    <xsd:import namespace="70835412-6410-4eb9-813e-604cddbaab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da42d8-1438-4b2f-86ce-d47a37f683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89919d-9f42-4461-afd0-0bae295a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835412-6410-4eb9-813e-604cddbaab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e8684e0-81d7-41c9-99c0-25bdf4718a37}" ma:internalName="TaxCatchAll" ma:showField="CatchAllData" ma:web="70835412-6410-4eb9-813e-604cddbaa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da42d8-1438-4b2f-86ce-d47a37f68320">
      <Terms xmlns="http://schemas.microsoft.com/office/infopath/2007/PartnerControls"/>
    </lcf76f155ced4ddcb4097134ff3c332f>
    <TaxCatchAll xmlns="70835412-6410-4eb9-813e-604cddbaaba5" xsi:nil="true"/>
  </documentManagement>
</p:properties>
</file>

<file path=customXml/itemProps1.xml><?xml version="1.0" encoding="utf-8"?>
<ds:datastoreItem xmlns:ds="http://schemas.openxmlformats.org/officeDocument/2006/customXml" ds:itemID="{EC870C18-51F4-4D94-A53D-46B006770D96}"/>
</file>

<file path=customXml/itemProps2.xml><?xml version="1.0" encoding="utf-8"?>
<ds:datastoreItem xmlns:ds="http://schemas.openxmlformats.org/officeDocument/2006/customXml" ds:itemID="{23FF6B56-743F-457C-8948-DAFD6B1D3230}"/>
</file>

<file path=customXml/itemProps3.xml><?xml version="1.0" encoding="utf-8"?>
<ds:datastoreItem xmlns:ds="http://schemas.openxmlformats.org/officeDocument/2006/customXml" ds:itemID="{69775EF7-48D7-423B-A114-95A89C309C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emili</dc:creator>
  <cp:keywords/>
  <dc:description/>
  <cp:lastModifiedBy>Utilisateur invité</cp:lastModifiedBy>
  <cp:revision/>
  <dcterms:created xsi:type="dcterms:W3CDTF">2025-05-05T09:48:23Z</dcterms:created>
  <dcterms:modified xsi:type="dcterms:W3CDTF">2025-07-21T13:57:27Z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0x010100AA4BCECF9A2FEB41BFE8E5A5B9B8A988</vt:lpwstr>
  </property>
  <property fmtid="{D5CDD505-2E9C-101B-9397-08002B2CF9AE}" pid="3" name="MediaServiceImageTags">
    <vt:lpwstr/>
  </property>
</Properties>
</file>